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5360" windowHeight="8265" tabRatio="601" activeTab="0"/>
  </bookViews>
  <sheets>
    <sheet name="LIBRO FACTURASPENDIENTE DE PAGO" sheetId="1" r:id="rId1"/>
  </sheets>
  <definedNames/>
  <calcPr fullCalcOnLoad="1"/>
</workbook>
</file>

<file path=xl/sharedStrings.xml><?xml version="1.0" encoding="utf-8"?>
<sst xmlns="http://schemas.openxmlformats.org/spreadsheetml/2006/main" count="201" uniqueCount="85">
  <si>
    <t>N° correlativo</t>
  </si>
  <si>
    <t>operación</t>
  </si>
  <si>
    <t>Fecha</t>
  </si>
  <si>
    <t>Tipo Docto.</t>
  </si>
  <si>
    <t>N° Docto.</t>
  </si>
  <si>
    <t>Nombre del Proveedor o</t>
  </si>
  <si>
    <t xml:space="preserve">N° </t>
  </si>
  <si>
    <t>RUT</t>
  </si>
  <si>
    <t>Monto</t>
  </si>
  <si>
    <t>Exento</t>
  </si>
  <si>
    <t xml:space="preserve">Monto </t>
  </si>
  <si>
    <t>Afecto</t>
  </si>
  <si>
    <t>recargado</t>
  </si>
  <si>
    <t>IVA</t>
  </si>
  <si>
    <t>Total</t>
  </si>
  <si>
    <t>NDNDN</t>
  </si>
  <si>
    <t>DMDMS</t>
  </si>
  <si>
    <t>DMM</t>
  </si>
  <si>
    <t>412236-5</t>
  </si>
  <si>
    <t xml:space="preserve"> </t>
  </si>
  <si>
    <t>TOTALES</t>
  </si>
  <si>
    <t>PERIODO:  AGOSTO DE 2001</t>
  </si>
  <si>
    <t>DMDM</t>
  </si>
  <si>
    <t>documento</t>
  </si>
  <si>
    <t>812236-0</t>
  </si>
  <si>
    <t>912236-1</t>
  </si>
  <si>
    <t>112236-2</t>
  </si>
  <si>
    <t>312236-4</t>
  </si>
  <si>
    <t>512236-6</t>
  </si>
  <si>
    <t>712236-7</t>
  </si>
  <si>
    <t>MENOS:</t>
  </si>
  <si>
    <t>PERIODO: AGOSTO DE 2001</t>
  </si>
  <si>
    <t>TOTAL CREDITO FISCAL DEL MES</t>
  </si>
  <si>
    <t>Factura</t>
  </si>
  <si>
    <t>Fecha de</t>
  </si>
  <si>
    <t>Pago</t>
  </si>
  <si>
    <t>Impto. Especi-</t>
  </si>
  <si>
    <t>fico P. Diesel</t>
  </si>
  <si>
    <t>Bebidas Analco-</t>
  </si>
  <si>
    <t>Vinos  15%</t>
  </si>
  <si>
    <t>letra c) Art.42</t>
  </si>
  <si>
    <t>holicas 13%</t>
  </si>
  <si>
    <t>Vinos 15%</t>
  </si>
  <si>
    <t>Piscos 27%</t>
  </si>
  <si>
    <t>letra a) Art.42</t>
  </si>
  <si>
    <t>MAS:</t>
  </si>
  <si>
    <t>Prestador de Servicios</t>
  </si>
  <si>
    <t>LPJ</t>
  </si>
  <si>
    <t>DDD</t>
  </si>
  <si>
    <t>RBC</t>
  </si>
  <si>
    <t>RESUMEN    DETERMINACION    DEL    CREDITO   FISCAL   DEL   MES</t>
  </si>
  <si>
    <t>MPT</t>
  </si>
  <si>
    <t>812536-0</t>
  </si>
  <si>
    <t>NUEVO REGISTRO:  LIBRO AUXILIAR DE DOCUMENTOS PENDIENTES DE PAGO E IMPUESTO POR UTILIZAR</t>
  </si>
  <si>
    <t xml:space="preserve">                    NDNDN</t>
  </si>
  <si>
    <t>ORDEN DE REGISTRO OPERACIONES EN LIBRO AUXILIAR DE DOCUMENTOS PENDIENTES DE PAGO E IMPUESTO POR UTILIZAR</t>
  </si>
  <si>
    <t>a) Documentos con impuesto adeudado parcialmente</t>
  </si>
  <si>
    <t>b) Documentos con impuestos adeudados totalmente</t>
  </si>
  <si>
    <t xml:space="preserve">a) Impuesto pagado en el mes y en meses anteriores </t>
  </si>
  <si>
    <t>A.- Documentos registrados en el mes con impuestos pendientes de pago</t>
  </si>
  <si>
    <t>B.- Documentos registrados en meses anteriores con impuestos pagados en el mes:</t>
  </si>
  <si>
    <t>b) Impuesto(s) pagados integramente en el mes</t>
  </si>
  <si>
    <t xml:space="preserve">IMPUESTOS PAGADOS EN EL MES DE DOCUMENTOS REGISTRADOS EN MESES ANTERIORES  </t>
  </si>
  <si>
    <t>IVA REGISTRADO EN DOCUMENTOS RECIBIDOS Y REGISTRADOS EN EL MES</t>
  </si>
  <si>
    <t>IVA DOCUMENTOS RECIBIDOS EN EL MES PENDIENTES DE PAGO</t>
  </si>
  <si>
    <t>CREDITO FISCAL DE DOCUMENTOS DE MESES ANTERIORES PAGADOS EN EL MES</t>
  </si>
  <si>
    <t>IVA 18%</t>
  </si>
  <si>
    <t>Total Impuestos</t>
  </si>
  <si>
    <t>por  Utilizar</t>
  </si>
  <si>
    <t>Mes en que</t>
  </si>
  <si>
    <t>se registro</t>
  </si>
  <si>
    <t>Nota Débito</t>
  </si>
  <si>
    <t>Liqu Aduana</t>
  </si>
  <si>
    <t>de la</t>
  </si>
  <si>
    <t xml:space="preserve"> Tipo</t>
  </si>
  <si>
    <t>Documento</t>
  </si>
  <si>
    <t>N°  de</t>
  </si>
  <si>
    <t>Impuestos pagados en el mes a utilizar como Crédito Fiscal</t>
  </si>
  <si>
    <t>Pagado de</t>
  </si>
  <si>
    <t>la Factura</t>
  </si>
  <si>
    <t xml:space="preserve"> DETALLE</t>
  </si>
  <si>
    <t>Impuestos por utilizar pendientes de pago</t>
  </si>
  <si>
    <t>FORMATO ACTUAL  LIBRO DE COMPRAS    ( SE MANTIENE SIN MODIFICACIONES )</t>
  </si>
  <si>
    <t>REGISTRO DE DOCUMENTOS RECIBIDOS EN EL MES PENDIENTES DE PAGO</t>
  </si>
  <si>
    <t>II-.-SITUACION DE CONTRIBUYENTES QUE TRIBUTAN CON IVA E IMPUESTOS ADICIONALES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</si>
</sst>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d/m"/>
    <numFmt numFmtId="187" formatCode="dd\-mmm\-yy"/>
    <numFmt numFmtId="188" formatCode="d/m/yyyy"/>
    <numFmt numFmtId="189" formatCode="#,##0_ ;\-#,##0\ "/>
    <numFmt numFmtId="190" formatCode="_-* #,##0.000\ _P_t_a_-;\-* #,##0.000\ _P_t_a_-;_-* &quot;-&quot;??\ _P_t_a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189" fontId="0" fillId="0" borderId="0" xfId="16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/>
    </xf>
    <xf numFmtId="17" fontId="0" fillId="0" borderId="0" xfId="16" applyNumberFormat="1" applyFill="1" applyBorder="1" applyAlignment="1">
      <alignment/>
    </xf>
    <xf numFmtId="189" fontId="0" fillId="0" borderId="0" xfId="0" applyNumberFormat="1" applyBorder="1" applyAlignment="1">
      <alignment/>
    </xf>
    <xf numFmtId="17" fontId="0" fillId="0" borderId="0" xfId="16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89" fontId="0" fillId="0" borderId="0" xfId="0" applyNumberFormat="1" applyAlignment="1">
      <alignment/>
    </xf>
    <xf numFmtId="189" fontId="0" fillId="0" borderId="6" xfId="16" applyNumberFormat="1" applyFont="1" applyFill="1" applyBorder="1" applyAlignment="1">
      <alignment/>
    </xf>
    <xf numFmtId="14" fontId="0" fillId="0" borderId="6" xfId="0" applyNumberFormat="1" applyFill="1" applyBorder="1" applyAlignment="1">
      <alignment/>
    </xf>
    <xf numFmtId="17" fontId="0" fillId="0" borderId="1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187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89" fontId="0" fillId="0" borderId="1" xfId="16" applyNumberFormat="1" applyFill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189" fontId="1" fillId="0" borderId="8" xfId="16" applyNumberFormat="1" applyFont="1" applyFill="1" applyBorder="1" applyAlignment="1">
      <alignment/>
    </xf>
    <xf numFmtId="3" fontId="0" fillId="0" borderId="1" xfId="16" applyNumberFormat="1" applyFill="1" applyBorder="1" applyAlignment="1">
      <alignment/>
    </xf>
    <xf numFmtId="3" fontId="0" fillId="0" borderId="0" xfId="16" applyNumberFormat="1" applyFill="1" applyBorder="1" applyAlignment="1">
      <alignment/>
    </xf>
    <xf numFmtId="0" fontId="1" fillId="0" borderId="1" xfId="0" applyFont="1" applyFill="1" applyBorder="1" applyAlignment="1">
      <alignment/>
    </xf>
    <xf numFmtId="14" fontId="0" fillId="0" borderId="9" xfId="0" applyNumberForma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7" fontId="0" fillId="0" borderId="6" xfId="0" applyNumberFormat="1" applyFill="1" applyBorder="1" applyAlignment="1">
      <alignment/>
    </xf>
    <xf numFmtId="3" fontId="0" fillId="0" borderId="6" xfId="16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9" fontId="0" fillId="0" borderId="3" xfId="0" applyNumberFormat="1" applyBorder="1" applyAlignment="1">
      <alignment/>
    </xf>
    <xf numFmtId="3" fontId="0" fillId="0" borderId="6" xfId="1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17" fontId="0" fillId="0" borderId="10" xfId="0" applyNumberFormat="1" applyFill="1" applyBorder="1" applyAlignment="1">
      <alignment/>
    </xf>
    <xf numFmtId="3" fontId="0" fillId="0" borderId="1" xfId="15" applyNumberFormat="1" applyFill="1" applyBorder="1" applyAlignment="1">
      <alignment/>
    </xf>
    <xf numFmtId="3" fontId="0" fillId="0" borderId="6" xfId="15" applyNumberFormat="1" applyBorder="1" applyAlignment="1">
      <alignment/>
    </xf>
    <xf numFmtId="3" fontId="0" fillId="0" borderId="1" xfId="15" applyNumberFormat="1" applyBorder="1" applyAlignment="1">
      <alignment/>
    </xf>
    <xf numFmtId="3" fontId="0" fillId="0" borderId="6" xfId="15" applyNumberFormat="1" applyFill="1" applyBorder="1" applyAlignment="1">
      <alignment/>
    </xf>
    <xf numFmtId="3" fontId="0" fillId="0" borderId="3" xfId="15" applyNumberFormat="1" applyBorder="1" applyAlignment="1">
      <alignment/>
    </xf>
    <xf numFmtId="3" fontId="1" fillId="0" borderId="9" xfId="15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16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1" fontId="1" fillId="0" borderId="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" fontId="0" fillId="0" borderId="18" xfId="16" applyNumberFormat="1" applyFill="1" applyBorder="1" applyAlignment="1">
      <alignment/>
    </xf>
    <xf numFmtId="17" fontId="0" fillId="0" borderId="18" xfId="0" applyNumberFormat="1" applyFill="1" applyBorder="1" applyAlignment="1">
      <alignment/>
    </xf>
    <xf numFmtId="187" fontId="1" fillId="0" borderId="19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9" fontId="0" fillId="0" borderId="18" xfId="16" applyNumberFormat="1" applyFill="1" applyBorder="1" applyAlignment="1">
      <alignment/>
    </xf>
    <xf numFmtId="0" fontId="0" fillId="0" borderId="21" xfId="0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1" fillId="0" borderId="22" xfId="0" applyNumberFormat="1" applyFont="1" applyFill="1" applyBorder="1" applyAlignment="1">
      <alignment/>
    </xf>
    <xf numFmtId="189" fontId="1" fillId="0" borderId="24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189" fontId="1" fillId="0" borderId="25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left"/>
    </xf>
    <xf numFmtId="3" fontId="0" fillId="0" borderId="10" xfId="16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1" fillId="0" borderId="28" xfId="0" applyNumberFormat="1" applyFont="1" applyBorder="1" applyAlignment="1">
      <alignment/>
    </xf>
    <xf numFmtId="189" fontId="1" fillId="0" borderId="6" xfId="16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89" fontId="1" fillId="0" borderId="1" xfId="16" applyNumberFormat="1" applyFont="1" applyFill="1" applyBorder="1" applyAlignment="1">
      <alignment/>
    </xf>
    <xf numFmtId="3" fontId="1" fillId="0" borderId="6" xfId="16" applyNumberFormat="1" applyFont="1" applyFill="1" applyBorder="1" applyAlignment="1">
      <alignment/>
    </xf>
    <xf numFmtId="3" fontId="1" fillId="0" borderId="0" xfId="16" applyNumberFormat="1" applyFont="1" applyFill="1" applyBorder="1" applyAlignment="1">
      <alignment/>
    </xf>
    <xf numFmtId="0" fontId="5" fillId="0" borderId="0" xfId="0" applyFont="1" applyAlignment="1">
      <alignment/>
    </xf>
    <xf numFmtId="189" fontId="1" fillId="0" borderId="5" xfId="16" applyNumberFormat="1" applyFont="1" applyFill="1" applyBorder="1" applyAlignment="1">
      <alignment/>
    </xf>
    <xf numFmtId="17" fontId="0" fillId="0" borderId="6" xfId="0" applyNumberFormat="1" applyFill="1" applyBorder="1" applyAlignment="1">
      <alignment horizontal="center"/>
    </xf>
    <xf numFmtId="17" fontId="0" fillId="0" borderId="9" xfId="0" applyNumberFormat="1" applyFill="1" applyBorder="1" applyAlignment="1">
      <alignment/>
    </xf>
    <xf numFmtId="189" fontId="1" fillId="0" borderId="29" xfId="16" applyNumberFormat="1" applyFont="1" applyFill="1" applyBorder="1" applyAlignment="1">
      <alignment/>
    </xf>
    <xf numFmtId="189" fontId="0" fillId="0" borderId="5" xfId="16" applyNumberForma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17" fontId="0" fillId="0" borderId="5" xfId="0" applyNumberFormat="1" applyFill="1" applyBorder="1" applyAlignment="1">
      <alignment/>
    </xf>
    <xf numFmtId="3" fontId="0" fillId="0" borderId="5" xfId="15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187" fontId="1" fillId="0" borderId="34" xfId="0" applyNumberFormat="1" applyFont="1" applyFill="1" applyBorder="1" applyAlignment="1">
      <alignment/>
    </xf>
    <xf numFmtId="1" fontId="0" fillId="0" borderId="33" xfId="0" applyNumberFormat="1" applyFill="1" applyBorder="1" applyAlignment="1">
      <alignment horizontal="right"/>
    </xf>
    <xf numFmtId="189" fontId="0" fillId="0" borderId="33" xfId="16" applyNumberFormat="1" applyFill="1" applyBorder="1" applyAlignment="1">
      <alignment/>
    </xf>
    <xf numFmtId="189" fontId="0" fillId="0" borderId="35" xfId="16" applyNumberFormat="1" applyFill="1" applyBorder="1" applyAlignment="1">
      <alignment/>
    </xf>
    <xf numFmtId="14" fontId="0" fillId="0" borderId="34" xfId="0" applyNumberFormat="1" applyFill="1" applyBorder="1" applyAlignment="1">
      <alignment/>
    </xf>
    <xf numFmtId="17" fontId="0" fillId="0" borderId="33" xfId="0" applyNumberFormat="1" applyFill="1" applyBorder="1" applyAlignment="1">
      <alignment/>
    </xf>
    <xf numFmtId="17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7" fontId="0" fillId="0" borderId="34" xfId="0" applyNumberFormat="1" applyFill="1" applyBorder="1" applyAlignment="1">
      <alignment/>
    </xf>
    <xf numFmtId="17" fontId="0" fillId="0" borderId="38" xfId="0" applyNumberForma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27" xfId="0" applyNumberFormat="1" applyFont="1" applyFill="1" applyBorder="1" applyAlignment="1">
      <alignment horizontal="left"/>
    </xf>
    <xf numFmtId="17" fontId="0" fillId="0" borderId="27" xfId="0" applyNumberForma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3" fontId="0" fillId="0" borderId="6" xfId="0" applyNumberFormat="1" applyFill="1" applyBorder="1" applyAlignment="1">
      <alignment horizontal="right"/>
    </xf>
    <xf numFmtId="17" fontId="1" fillId="0" borderId="39" xfId="0" applyNumberFormat="1" applyFont="1" applyFill="1" applyBorder="1" applyAlignment="1">
      <alignment/>
    </xf>
    <xf numFmtId="17" fontId="0" fillId="0" borderId="40" xfId="0" applyNumberForma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187" fontId="0" fillId="0" borderId="33" xfId="0" applyNumberFormat="1" applyFill="1" applyBorder="1" applyAlignment="1">
      <alignment/>
    </xf>
    <xf numFmtId="1" fontId="0" fillId="0" borderId="33" xfId="0" applyNumberFormat="1" applyFill="1" applyBorder="1" applyAlignment="1">
      <alignment/>
    </xf>
    <xf numFmtId="189" fontId="0" fillId="0" borderId="34" xfId="16" applyNumberFormat="1" applyFont="1" applyFill="1" applyBorder="1" applyAlignment="1">
      <alignment/>
    </xf>
    <xf numFmtId="189" fontId="0" fillId="0" borderId="34" xfId="16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11.421875" defaultRowHeight="12.75"/>
  <cols>
    <col min="1" max="1" width="1.7109375" style="0" customWidth="1"/>
    <col min="2" max="2" width="10.140625" style="0" customWidth="1"/>
    <col min="3" max="3" width="10.8515625" style="0" customWidth="1"/>
    <col min="4" max="4" width="10.00390625" style="0" customWidth="1"/>
    <col min="5" max="5" width="11.8515625" style="0" customWidth="1"/>
    <col min="6" max="6" width="22.57421875" style="0" customWidth="1"/>
    <col min="7" max="7" width="11.8515625" style="0" customWidth="1"/>
    <col min="8" max="8" width="9.8515625" style="0" customWidth="1"/>
    <col min="9" max="9" width="13.28125" style="0" customWidth="1"/>
    <col min="10" max="10" width="13.8515625" style="0" customWidth="1"/>
    <col min="11" max="11" width="12.421875" style="0" customWidth="1"/>
    <col min="12" max="12" width="12.28125" style="0" customWidth="1"/>
    <col min="13" max="13" width="14.8515625" style="0" customWidth="1"/>
    <col min="14" max="15" width="13.28125" style="0" customWidth="1"/>
    <col min="16" max="18" width="10.57421875" style="0" customWidth="1"/>
    <col min="19" max="19" width="13.28125" style="0" customWidth="1"/>
    <col min="20" max="20" width="15.140625" style="0" customWidth="1"/>
    <col min="21" max="21" width="15.7109375" style="0" customWidth="1"/>
  </cols>
  <sheetData>
    <row r="1" spans="2:8" ht="18">
      <c r="B1" s="18" t="s">
        <v>84</v>
      </c>
      <c r="D1" s="4"/>
      <c r="E1" s="4"/>
      <c r="F1" s="165"/>
      <c r="G1" s="13"/>
      <c r="H1" s="13"/>
    </row>
    <row r="2" spans="2:8" ht="18">
      <c r="B2" s="18"/>
      <c r="D2" s="4"/>
      <c r="E2" s="4"/>
      <c r="F2" s="165"/>
      <c r="G2" s="13"/>
      <c r="H2" s="13"/>
    </row>
    <row r="3" spans="2:8" ht="18">
      <c r="B3" s="18" t="s">
        <v>82</v>
      </c>
      <c r="D3" s="4"/>
      <c r="E3" s="4"/>
      <c r="F3" s="4"/>
      <c r="G3" s="13"/>
      <c r="H3" s="13"/>
    </row>
    <row r="4" spans="2:8" ht="12.75">
      <c r="B4" s="1"/>
      <c r="D4" s="4"/>
      <c r="E4" s="4"/>
      <c r="F4" s="4"/>
      <c r="G4" s="13"/>
      <c r="H4" s="13"/>
    </row>
    <row r="5" spans="2:5" ht="13.5" thickBot="1">
      <c r="B5" s="5" t="s">
        <v>21</v>
      </c>
      <c r="E5" s="5"/>
    </row>
    <row r="6" spans="2:20" ht="12.75">
      <c r="B6" s="62" t="s">
        <v>0</v>
      </c>
      <c r="C6" s="63" t="s">
        <v>3</v>
      </c>
      <c r="D6" s="63" t="s">
        <v>4</v>
      </c>
      <c r="E6" s="63" t="s">
        <v>2</v>
      </c>
      <c r="F6" s="63" t="s">
        <v>5</v>
      </c>
      <c r="G6" s="63" t="s">
        <v>6</v>
      </c>
      <c r="H6" s="63" t="s">
        <v>8</v>
      </c>
      <c r="I6" s="63" t="s">
        <v>10</v>
      </c>
      <c r="J6" s="63" t="s">
        <v>13</v>
      </c>
      <c r="K6" s="65" t="s">
        <v>43</v>
      </c>
      <c r="L6" s="78" t="s">
        <v>42</v>
      </c>
      <c r="M6" s="65" t="s">
        <v>38</v>
      </c>
      <c r="N6" s="79" t="s">
        <v>36</v>
      </c>
      <c r="O6" s="80" t="s">
        <v>14</v>
      </c>
      <c r="P6" s="11"/>
      <c r="Q6" s="11"/>
      <c r="R6" s="11"/>
      <c r="T6" s="11"/>
    </row>
    <row r="7" spans="2:20" ht="12.75">
      <c r="B7" s="67" t="s">
        <v>1</v>
      </c>
      <c r="C7" s="24"/>
      <c r="D7" s="24"/>
      <c r="E7" s="24"/>
      <c r="F7" s="24" t="s">
        <v>46</v>
      </c>
      <c r="G7" s="24" t="s">
        <v>7</v>
      </c>
      <c r="H7" s="24" t="s">
        <v>9</v>
      </c>
      <c r="I7" s="24" t="s">
        <v>11</v>
      </c>
      <c r="J7" s="24" t="s">
        <v>12</v>
      </c>
      <c r="K7" s="6" t="s">
        <v>44</v>
      </c>
      <c r="L7" s="43" t="s">
        <v>40</v>
      </c>
      <c r="M7" s="6" t="s">
        <v>41</v>
      </c>
      <c r="N7" s="8" t="s">
        <v>37</v>
      </c>
      <c r="O7" s="81"/>
      <c r="P7" s="11"/>
      <c r="Q7" s="11"/>
      <c r="R7" s="11"/>
      <c r="T7" s="11"/>
    </row>
    <row r="8" spans="2:20" ht="12.75">
      <c r="B8" s="69">
        <v>1</v>
      </c>
      <c r="C8" s="26" t="s">
        <v>33</v>
      </c>
      <c r="D8" s="26">
        <v>444</v>
      </c>
      <c r="E8" s="27">
        <v>37110</v>
      </c>
      <c r="F8" s="102" t="s">
        <v>54</v>
      </c>
      <c r="G8" s="30" t="s">
        <v>24</v>
      </c>
      <c r="H8" s="26"/>
      <c r="I8" s="29">
        <v>10000</v>
      </c>
      <c r="J8" s="29">
        <f aca="true" t="shared" si="0" ref="J8:J14">I8*0.18</f>
        <v>1800</v>
      </c>
      <c r="K8" s="20">
        <v>2700</v>
      </c>
      <c r="L8" s="54"/>
      <c r="M8" s="39"/>
      <c r="N8" s="34"/>
      <c r="O8" s="82">
        <f aca="true" t="shared" si="1" ref="O8:O14">I8+J8+K8+L8+M8+N8</f>
        <v>14500</v>
      </c>
      <c r="P8" s="34"/>
      <c r="Q8" s="34"/>
      <c r="R8" s="34"/>
      <c r="T8" s="12"/>
    </row>
    <row r="9" spans="2:20" ht="12.75">
      <c r="B9" s="69">
        <f>B8+1</f>
        <v>2</v>
      </c>
      <c r="C9" s="26" t="s">
        <v>33</v>
      </c>
      <c r="D9" s="26">
        <v>275</v>
      </c>
      <c r="E9" s="27">
        <v>37111</v>
      </c>
      <c r="F9" s="101" t="s">
        <v>16</v>
      </c>
      <c r="G9" s="30" t="s">
        <v>25</v>
      </c>
      <c r="H9" s="26"/>
      <c r="I9" s="29">
        <v>120000</v>
      </c>
      <c r="J9" s="29">
        <f t="shared" si="0"/>
        <v>21600</v>
      </c>
      <c r="K9" s="4"/>
      <c r="L9" s="44"/>
      <c r="M9" s="39">
        <v>15600</v>
      </c>
      <c r="N9" s="34"/>
      <c r="O9" s="82">
        <f t="shared" si="1"/>
        <v>157200</v>
      </c>
      <c r="P9" s="34"/>
      <c r="Q9" s="34"/>
      <c r="R9" s="34"/>
      <c r="T9" s="12"/>
    </row>
    <row r="10" spans="2:20" ht="12.75">
      <c r="B10" s="69">
        <f>B9+1</f>
        <v>3</v>
      </c>
      <c r="C10" s="26" t="s">
        <v>33</v>
      </c>
      <c r="D10" s="26">
        <v>6666</v>
      </c>
      <c r="E10" s="27">
        <v>37112</v>
      </c>
      <c r="F10" s="101" t="s">
        <v>22</v>
      </c>
      <c r="G10" s="30" t="s">
        <v>26</v>
      </c>
      <c r="H10" s="26"/>
      <c r="I10" s="29">
        <v>13000</v>
      </c>
      <c r="J10" s="29">
        <f t="shared" si="0"/>
        <v>2340</v>
      </c>
      <c r="K10" s="4"/>
      <c r="L10" s="44"/>
      <c r="M10" s="39"/>
      <c r="N10" s="34">
        <v>2600</v>
      </c>
      <c r="O10" s="82">
        <f t="shared" si="1"/>
        <v>17940</v>
      </c>
      <c r="P10" s="34"/>
      <c r="Q10" s="34"/>
      <c r="R10" s="34"/>
      <c r="T10" s="14"/>
    </row>
    <row r="11" spans="2:20" ht="12.75">
      <c r="B11" s="69">
        <v>4</v>
      </c>
      <c r="C11" s="26" t="s">
        <v>72</v>
      </c>
      <c r="D11" s="26">
        <v>8799</v>
      </c>
      <c r="E11" s="27">
        <v>37114</v>
      </c>
      <c r="F11" s="101" t="s">
        <v>47</v>
      </c>
      <c r="G11" s="30" t="s">
        <v>27</v>
      </c>
      <c r="H11" s="26"/>
      <c r="I11" s="29">
        <v>14000</v>
      </c>
      <c r="J11" s="29">
        <f t="shared" si="0"/>
        <v>2520</v>
      </c>
      <c r="K11" s="4"/>
      <c r="L11" s="44">
        <v>2100</v>
      </c>
      <c r="M11" s="39"/>
      <c r="N11" s="34"/>
      <c r="O11" s="82">
        <f t="shared" si="1"/>
        <v>18620</v>
      </c>
      <c r="P11" s="34"/>
      <c r="Q11" s="34"/>
      <c r="R11" s="34"/>
      <c r="T11" s="12"/>
    </row>
    <row r="12" spans="2:20" ht="12.75">
      <c r="B12" s="69">
        <f>B11+1</f>
        <v>5</v>
      </c>
      <c r="C12" s="26" t="s">
        <v>71</v>
      </c>
      <c r="D12" s="26">
        <v>388</v>
      </c>
      <c r="E12" s="27">
        <v>37115</v>
      </c>
      <c r="F12" s="101" t="s">
        <v>48</v>
      </c>
      <c r="G12" s="30" t="s">
        <v>18</v>
      </c>
      <c r="H12" s="26"/>
      <c r="I12" s="29">
        <v>16000</v>
      </c>
      <c r="J12" s="29">
        <f t="shared" si="0"/>
        <v>2880</v>
      </c>
      <c r="K12" s="4"/>
      <c r="L12" s="40"/>
      <c r="M12" s="40"/>
      <c r="N12" s="41"/>
      <c r="O12" s="82">
        <f t="shared" si="1"/>
        <v>18880</v>
      </c>
      <c r="P12" s="41"/>
      <c r="Q12" s="41"/>
      <c r="R12" s="41"/>
      <c r="T12" s="12"/>
    </row>
    <row r="13" spans="2:20" ht="12.75">
      <c r="B13" s="69">
        <f>B12+1</f>
        <v>6</v>
      </c>
      <c r="C13" s="26" t="s">
        <v>33</v>
      </c>
      <c r="D13" s="26">
        <v>555</v>
      </c>
      <c r="E13" s="27">
        <v>37116</v>
      </c>
      <c r="F13" s="101" t="s">
        <v>49</v>
      </c>
      <c r="G13" s="30" t="s">
        <v>28</v>
      </c>
      <c r="H13" s="26"/>
      <c r="I13" s="29">
        <v>17000</v>
      </c>
      <c r="J13" s="29">
        <f t="shared" si="0"/>
        <v>3060</v>
      </c>
      <c r="K13" s="4">
        <v>4590</v>
      </c>
      <c r="L13" s="40"/>
      <c r="M13" s="40"/>
      <c r="N13" s="41"/>
      <c r="O13" s="82">
        <f t="shared" si="1"/>
        <v>24650</v>
      </c>
      <c r="P13" s="41"/>
      <c r="Q13" s="41"/>
      <c r="R13" s="41"/>
      <c r="T13" s="12"/>
    </row>
    <row r="14" spans="2:20" ht="12.75">
      <c r="B14" s="69">
        <f>B13+1</f>
        <v>7</v>
      </c>
      <c r="C14" s="26" t="s">
        <v>33</v>
      </c>
      <c r="D14" s="26">
        <v>5555</v>
      </c>
      <c r="E14" s="27">
        <v>37117</v>
      </c>
      <c r="F14" s="101" t="s">
        <v>17</v>
      </c>
      <c r="G14" s="30" t="s">
        <v>29</v>
      </c>
      <c r="H14" s="26"/>
      <c r="I14" s="29">
        <v>18000</v>
      </c>
      <c r="J14" s="29">
        <f t="shared" si="0"/>
        <v>3240</v>
      </c>
      <c r="K14" s="4"/>
      <c r="L14" s="40">
        <v>2700</v>
      </c>
      <c r="M14" s="40"/>
      <c r="N14" s="41"/>
      <c r="O14" s="82">
        <f t="shared" si="1"/>
        <v>23940</v>
      </c>
      <c r="P14" s="41"/>
      <c r="Q14" s="41"/>
      <c r="R14" s="41"/>
      <c r="T14" s="12"/>
    </row>
    <row r="15" spans="2:20" ht="12.75">
      <c r="B15" s="69"/>
      <c r="C15" s="26"/>
      <c r="D15" s="26"/>
      <c r="E15" s="27"/>
      <c r="F15" s="26"/>
      <c r="G15" s="30"/>
      <c r="H15" s="26"/>
      <c r="I15" s="29"/>
      <c r="J15" s="29"/>
      <c r="K15" s="4"/>
      <c r="L15" s="40"/>
      <c r="M15" s="40"/>
      <c r="N15" s="41"/>
      <c r="O15" s="82"/>
      <c r="P15" s="41"/>
      <c r="Q15" s="41"/>
      <c r="R15" s="41"/>
      <c r="T15" s="7"/>
    </row>
    <row r="16" spans="2:20" ht="12.75">
      <c r="B16" s="69" t="s">
        <v>19</v>
      </c>
      <c r="C16" s="26"/>
      <c r="D16" s="26"/>
      <c r="E16" s="26"/>
      <c r="F16" s="26"/>
      <c r="G16" s="28"/>
      <c r="H16" s="26"/>
      <c r="I16" s="29"/>
      <c r="J16" s="29"/>
      <c r="K16" s="42"/>
      <c r="L16" s="42"/>
      <c r="M16" s="3"/>
      <c r="N16" s="4"/>
      <c r="O16" s="82"/>
      <c r="P16" s="4"/>
      <c r="Q16" s="4"/>
      <c r="R16" s="4"/>
      <c r="T16" s="7"/>
    </row>
    <row r="17" spans="2:20" ht="13.5" thickBot="1">
      <c r="B17" s="74" t="s">
        <v>19</v>
      </c>
      <c r="C17" s="83"/>
      <c r="D17" s="75" t="s">
        <v>20</v>
      </c>
      <c r="E17" s="76"/>
      <c r="F17" s="75"/>
      <c r="G17" s="75"/>
      <c r="H17" s="75"/>
      <c r="I17" s="84">
        <f>SUM(I8:I16)</f>
        <v>208000</v>
      </c>
      <c r="J17" s="85">
        <f>SUM(J8:J16)</f>
        <v>37440</v>
      </c>
      <c r="K17" s="86">
        <f>SUM(K8:K15)</f>
        <v>7290</v>
      </c>
      <c r="L17" s="87">
        <f>SUM(L8:L15)</f>
        <v>4800</v>
      </c>
      <c r="M17" s="87">
        <f>SUM(M8:M15)</f>
        <v>15600</v>
      </c>
      <c r="N17" s="77">
        <f>SUM(N8:N15)</f>
        <v>2600</v>
      </c>
      <c r="O17" s="88">
        <f>SUM(O8:O16)</f>
        <v>275730</v>
      </c>
      <c r="P17" s="45"/>
      <c r="Q17" s="45"/>
      <c r="R17" s="45"/>
      <c r="T17" s="11"/>
    </row>
    <row r="18" spans="12:20" ht="12.75">
      <c r="L18" s="11"/>
      <c r="M18" s="11"/>
      <c r="N18" s="11"/>
      <c r="O18" s="11"/>
      <c r="P18" s="11"/>
      <c r="Q18" s="11"/>
      <c r="R18" s="11"/>
      <c r="S18" s="11"/>
      <c r="T18" s="11"/>
    </row>
    <row r="19" spans="2:19" ht="18">
      <c r="B19" s="18" t="s">
        <v>53</v>
      </c>
      <c r="S19" s="19"/>
    </row>
    <row r="20" ht="18">
      <c r="B20" s="18"/>
    </row>
    <row r="21" ht="12.75">
      <c r="B21" s="1" t="s">
        <v>83</v>
      </c>
    </row>
    <row r="22" spans="2:19" ht="13.5" thickBot="1">
      <c r="B22" s="5" t="s">
        <v>31</v>
      </c>
      <c r="E22" s="5"/>
      <c r="I22" s="95"/>
      <c r="J22" s="95"/>
      <c r="K22" s="95"/>
      <c r="L22" s="119"/>
      <c r="M22" s="119"/>
      <c r="N22" s="119"/>
      <c r="O22" s="119"/>
      <c r="P22" s="119"/>
      <c r="Q22" s="17"/>
      <c r="R22" s="17"/>
      <c r="S22" s="17"/>
    </row>
    <row r="23" spans="2:17" ht="12.75">
      <c r="B23" s="62" t="s">
        <v>0</v>
      </c>
      <c r="C23" s="63" t="s">
        <v>74</v>
      </c>
      <c r="D23" s="63" t="s">
        <v>19</v>
      </c>
      <c r="E23" s="63" t="s">
        <v>19</v>
      </c>
      <c r="F23" s="63" t="s">
        <v>19</v>
      </c>
      <c r="G23" s="63" t="s">
        <v>19</v>
      </c>
      <c r="H23" s="122" t="s">
        <v>8</v>
      </c>
      <c r="I23" s="166" t="s">
        <v>81</v>
      </c>
      <c r="J23" s="167"/>
      <c r="K23" s="167"/>
      <c r="L23" s="167"/>
      <c r="M23" s="168"/>
      <c r="N23" s="122" t="s">
        <v>67</v>
      </c>
      <c r="O23" s="65" t="s">
        <v>19</v>
      </c>
      <c r="P23" s="120" t="s">
        <v>8</v>
      </c>
      <c r="Q23" s="66" t="s">
        <v>69</v>
      </c>
    </row>
    <row r="24" spans="2:17" ht="12.75">
      <c r="B24" s="117" t="s">
        <v>73</v>
      </c>
      <c r="C24" s="101" t="s">
        <v>75</v>
      </c>
      <c r="D24" s="101" t="s">
        <v>4</v>
      </c>
      <c r="E24" s="101" t="s">
        <v>2</v>
      </c>
      <c r="F24" s="101" t="s">
        <v>5</v>
      </c>
      <c r="G24" s="101" t="s">
        <v>76</v>
      </c>
      <c r="H24" s="120" t="s">
        <v>14</v>
      </c>
      <c r="I24" s="101" t="s">
        <v>66</v>
      </c>
      <c r="J24" s="46" t="s">
        <v>43</v>
      </c>
      <c r="K24" s="46" t="s">
        <v>39</v>
      </c>
      <c r="L24" s="46" t="s">
        <v>38</v>
      </c>
      <c r="M24" s="26" t="s">
        <v>36</v>
      </c>
      <c r="N24" s="10" t="s">
        <v>68</v>
      </c>
      <c r="O24" s="120" t="s">
        <v>34</v>
      </c>
      <c r="P24" s="10" t="s">
        <v>78</v>
      </c>
      <c r="Q24" s="118" t="s">
        <v>70</v>
      </c>
    </row>
    <row r="25" spans="2:17" ht="12.75">
      <c r="B25" s="67" t="s">
        <v>1</v>
      </c>
      <c r="C25" s="24"/>
      <c r="D25" s="24"/>
      <c r="E25" s="24"/>
      <c r="F25" s="24" t="s">
        <v>46</v>
      </c>
      <c r="G25" s="24" t="s">
        <v>7</v>
      </c>
      <c r="H25" s="121" t="s">
        <v>33</v>
      </c>
      <c r="I25" s="24" t="s">
        <v>12</v>
      </c>
      <c r="J25" s="42" t="s">
        <v>44</v>
      </c>
      <c r="K25" s="42" t="s">
        <v>40</v>
      </c>
      <c r="L25" s="42" t="s">
        <v>41</v>
      </c>
      <c r="M25" s="9" t="s">
        <v>37</v>
      </c>
      <c r="N25" s="31" t="s">
        <v>19</v>
      </c>
      <c r="O25" s="121" t="s">
        <v>35</v>
      </c>
      <c r="P25" s="31" t="s">
        <v>79</v>
      </c>
      <c r="Q25" s="68" t="s">
        <v>23</v>
      </c>
    </row>
    <row r="26" spans="2:17" ht="12.75">
      <c r="B26" s="73">
        <v>1</v>
      </c>
      <c r="C26" s="35" t="s">
        <v>33</v>
      </c>
      <c r="D26" s="35">
        <v>444</v>
      </c>
      <c r="E26" s="37">
        <v>37110</v>
      </c>
      <c r="F26" s="103" t="s">
        <v>15</v>
      </c>
      <c r="G26" s="55" t="s">
        <v>24</v>
      </c>
      <c r="H26" s="104">
        <v>14500</v>
      </c>
      <c r="I26" s="104">
        <v>0</v>
      </c>
      <c r="J26" s="100">
        <v>2700</v>
      </c>
      <c r="K26" s="16">
        <v>0</v>
      </c>
      <c r="L26" s="105">
        <v>0</v>
      </c>
      <c r="M26" s="106">
        <v>0</v>
      </c>
      <c r="N26" s="108">
        <v>2700</v>
      </c>
      <c r="O26" s="21">
        <v>37134</v>
      </c>
      <c r="P26" s="111">
        <v>1800</v>
      </c>
      <c r="Q26" s="144">
        <v>37104</v>
      </c>
    </row>
    <row r="27" spans="2:17" ht="12.75">
      <c r="B27" s="69">
        <v>2</v>
      </c>
      <c r="C27" s="26" t="s">
        <v>33</v>
      </c>
      <c r="D27" s="26">
        <v>6666</v>
      </c>
      <c r="E27" s="27">
        <v>37112</v>
      </c>
      <c r="F27" s="101" t="s">
        <v>22</v>
      </c>
      <c r="G27" s="30" t="s">
        <v>26</v>
      </c>
      <c r="H27" s="29">
        <v>17940</v>
      </c>
      <c r="I27" s="29">
        <v>2340</v>
      </c>
      <c r="J27" s="4"/>
      <c r="K27" s="44"/>
      <c r="L27" s="39"/>
      <c r="M27" s="34">
        <v>2600</v>
      </c>
      <c r="N27" s="112">
        <v>4940</v>
      </c>
      <c r="O27" s="20"/>
      <c r="P27" s="20"/>
      <c r="Q27" s="70"/>
    </row>
    <row r="28" spans="2:17" ht="12.75">
      <c r="B28" s="69">
        <v>3</v>
      </c>
      <c r="C28" s="26" t="s">
        <v>71</v>
      </c>
      <c r="D28" s="26">
        <v>388</v>
      </c>
      <c r="E28" s="27">
        <v>37115</v>
      </c>
      <c r="F28" s="101" t="s">
        <v>48</v>
      </c>
      <c r="G28" s="30" t="s">
        <v>18</v>
      </c>
      <c r="H28" s="29">
        <v>18880</v>
      </c>
      <c r="I28" s="29">
        <v>2880</v>
      </c>
      <c r="J28" s="46"/>
      <c r="K28" s="46"/>
      <c r="L28" s="2"/>
      <c r="M28" s="4"/>
      <c r="N28" s="112">
        <f>SUM(I28:M28)</f>
        <v>2880</v>
      </c>
      <c r="O28" s="21">
        <v>37134</v>
      </c>
      <c r="P28" s="20">
        <v>1000</v>
      </c>
      <c r="Q28" s="70">
        <v>37104</v>
      </c>
    </row>
    <row r="29" spans="2:17" ht="12.75">
      <c r="B29" s="69">
        <v>4</v>
      </c>
      <c r="C29" s="26" t="s">
        <v>33</v>
      </c>
      <c r="D29" s="26">
        <v>555</v>
      </c>
      <c r="E29" s="27">
        <v>37116</v>
      </c>
      <c r="F29" s="101" t="s">
        <v>49</v>
      </c>
      <c r="G29" s="30" t="s">
        <v>28</v>
      </c>
      <c r="H29" s="29">
        <v>24650</v>
      </c>
      <c r="I29" s="29">
        <v>3060</v>
      </c>
      <c r="J29" s="54">
        <v>4590</v>
      </c>
      <c r="K29" s="40"/>
      <c r="L29" s="40"/>
      <c r="M29" s="41"/>
      <c r="N29" s="112">
        <f>SUM(I29:M29)</f>
        <v>7650</v>
      </c>
      <c r="O29" s="20"/>
      <c r="P29" s="20"/>
      <c r="Q29" s="70"/>
    </row>
    <row r="30" spans="2:17" ht="12.75">
      <c r="B30" s="69">
        <v>5</v>
      </c>
      <c r="C30" s="26" t="s">
        <v>33</v>
      </c>
      <c r="D30" s="26">
        <v>5555</v>
      </c>
      <c r="E30" s="27">
        <v>37117</v>
      </c>
      <c r="F30" s="101" t="s">
        <v>17</v>
      </c>
      <c r="G30" s="30" t="s">
        <v>29</v>
      </c>
      <c r="H30" s="29">
        <v>23940</v>
      </c>
      <c r="I30" s="29">
        <v>3240</v>
      </c>
      <c r="J30" s="4"/>
      <c r="K30" s="40">
        <v>2700</v>
      </c>
      <c r="L30" s="40"/>
      <c r="M30" s="41"/>
      <c r="N30" s="112">
        <f>SUM(I30:M30)</f>
        <v>5940</v>
      </c>
      <c r="O30" s="21"/>
      <c r="P30" s="21"/>
      <c r="Q30" s="71"/>
    </row>
    <row r="31" spans="2:19" ht="13.5" thickBot="1">
      <c r="B31" s="72" t="s">
        <v>20</v>
      </c>
      <c r="C31" s="4"/>
      <c r="D31" s="4"/>
      <c r="E31" s="4"/>
      <c r="F31" s="35"/>
      <c r="G31" s="55"/>
      <c r="H31" s="32">
        <f>SUM(H27:H30)</f>
        <v>85410</v>
      </c>
      <c r="I31" s="32">
        <f aca="true" t="shared" si="2" ref="I31:N31">SUM(I26:I30)</f>
        <v>11520</v>
      </c>
      <c r="J31" s="32">
        <f t="shared" si="2"/>
        <v>7290</v>
      </c>
      <c r="K31" s="32">
        <f t="shared" si="2"/>
        <v>2700</v>
      </c>
      <c r="L31" s="32">
        <f t="shared" si="2"/>
        <v>0</v>
      </c>
      <c r="M31" s="32">
        <f t="shared" si="2"/>
        <v>2600</v>
      </c>
      <c r="N31" s="113">
        <f t="shared" si="2"/>
        <v>24110</v>
      </c>
      <c r="O31" s="110"/>
      <c r="P31" s="110"/>
      <c r="Q31" s="145"/>
      <c r="S31" s="23"/>
    </row>
    <row r="32" spans="2:19" ht="14.25" thickBot="1" thickTop="1">
      <c r="B32" s="123"/>
      <c r="C32" s="124"/>
      <c r="D32" s="125"/>
      <c r="E32" s="126"/>
      <c r="F32" s="124"/>
      <c r="G32" s="127"/>
      <c r="H32" s="128"/>
      <c r="I32" s="129"/>
      <c r="J32" s="128"/>
      <c r="K32" s="130"/>
      <c r="L32" s="131"/>
      <c r="M32" s="132"/>
      <c r="N32" s="133" t="s">
        <v>19</v>
      </c>
      <c r="O32" s="134"/>
      <c r="P32" s="134"/>
      <c r="Q32" s="135"/>
      <c r="S32" s="23"/>
    </row>
    <row r="33" spans="2:19" ht="12.75">
      <c r="B33" s="11"/>
      <c r="C33" s="11"/>
      <c r="D33" s="11"/>
      <c r="E33" s="136"/>
      <c r="F33" s="11"/>
      <c r="G33" s="137"/>
      <c r="H33" s="7"/>
      <c r="I33" s="7"/>
      <c r="J33" s="7"/>
      <c r="K33" s="138"/>
      <c r="L33" s="23"/>
      <c r="M33" s="23"/>
      <c r="N33" s="41"/>
      <c r="O33" s="23"/>
      <c r="P33" s="23"/>
      <c r="Q33" s="23"/>
      <c r="S33" s="23"/>
    </row>
    <row r="34" spans="2:19" ht="13.5" thickBot="1">
      <c r="B34" s="140" t="s">
        <v>62</v>
      </c>
      <c r="C34" s="2"/>
      <c r="D34" s="90"/>
      <c r="E34" s="90"/>
      <c r="F34" s="61"/>
      <c r="G34" s="61"/>
      <c r="H34" s="61"/>
      <c r="I34" s="139"/>
      <c r="J34" s="140"/>
      <c r="K34" s="140"/>
      <c r="L34" s="141"/>
      <c r="M34" s="141"/>
      <c r="N34" s="141"/>
      <c r="O34" s="141"/>
      <c r="P34" s="141"/>
      <c r="Q34" s="141"/>
      <c r="S34" s="23"/>
    </row>
    <row r="35" spans="2:19" ht="12.75">
      <c r="B35" s="117" t="s">
        <v>0</v>
      </c>
      <c r="C35" s="63" t="s">
        <v>74</v>
      </c>
      <c r="D35" s="63" t="s">
        <v>19</v>
      </c>
      <c r="E35" s="63" t="s">
        <v>19</v>
      </c>
      <c r="F35" s="63" t="s">
        <v>19</v>
      </c>
      <c r="G35" s="63" t="s">
        <v>19</v>
      </c>
      <c r="H35" s="122" t="s">
        <v>8</v>
      </c>
      <c r="I35" s="166" t="s">
        <v>77</v>
      </c>
      <c r="J35" s="169"/>
      <c r="K35" s="169"/>
      <c r="L35" s="169"/>
      <c r="M35" s="170"/>
      <c r="N35" s="122" t="s">
        <v>67</v>
      </c>
      <c r="O35" s="25" t="s">
        <v>19</v>
      </c>
      <c r="P35" s="120" t="s">
        <v>8</v>
      </c>
      <c r="Q35" s="118" t="s">
        <v>69</v>
      </c>
      <c r="S35" s="23"/>
    </row>
    <row r="36" spans="2:19" ht="12.75">
      <c r="B36" s="117" t="s">
        <v>73</v>
      </c>
      <c r="C36" s="101" t="s">
        <v>75</v>
      </c>
      <c r="D36" s="101" t="s">
        <v>4</v>
      </c>
      <c r="E36" s="101" t="s">
        <v>2</v>
      </c>
      <c r="F36" s="101" t="s">
        <v>5</v>
      </c>
      <c r="G36" s="101" t="s">
        <v>76</v>
      </c>
      <c r="H36" s="120" t="s">
        <v>14</v>
      </c>
      <c r="I36" s="101" t="s">
        <v>66</v>
      </c>
      <c r="J36" s="46" t="s">
        <v>43</v>
      </c>
      <c r="K36" s="46" t="s">
        <v>39</v>
      </c>
      <c r="L36" s="46" t="s">
        <v>38</v>
      </c>
      <c r="M36" s="26" t="s">
        <v>36</v>
      </c>
      <c r="N36" s="10" t="s">
        <v>68</v>
      </c>
      <c r="O36" s="120" t="s">
        <v>34</v>
      </c>
      <c r="P36" s="10" t="s">
        <v>78</v>
      </c>
      <c r="Q36" s="118" t="s">
        <v>70</v>
      </c>
      <c r="S36" s="23"/>
    </row>
    <row r="37" spans="2:19" ht="12.75">
      <c r="B37" s="67" t="s">
        <v>1</v>
      </c>
      <c r="C37" s="24"/>
      <c r="D37" s="24"/>
      <c r="E37" s="24"/>
      <c r="F37" s="24" t="s">
        <v>46</v>
      </c>
      <c r="G37" s="24" t="s">
        <v>7</v>
      </c>
      <c r="H37" s="121" t="s">
        <v>33</v>
      </c>
      <c r="I37" s="24" t="s">
        <v>12</v>
      </c>
      <c r="J37" s="42" t="s">
        <v>44</v>
      </c>
      <c r="K37" s="42" t="s">
        <v>40</v>
      </c>
      <c r="L37" s="42" t="s">
        <v>41</v>
      </c>
      <c r="M37" s="9" t="s">
        <v>37</v>
      </c>
      <c r="N37" s="31" t="s">
        <v>19</v>
      </c>
      <c r="O37" s="121" t="s">
        <v>35</v>
      </c>
      <c r="P37" s="31" t="s">
        <v>79</v>
      </c>
      <c r="Q37" s="68" t="s">
        <v>23</v>
      </c>
      <c r="S37" s="23"/>
    </row>
    <row r="38" spans="2:19" ht="12.75">
      <c r="B38" s="69"/>
      <c r="C38" s="89"/>
      <c r="D38" s="89"/>
      <c r="E38" s="89"/>
      <c r="F38" s="56"/>
      <c r="G38" s="56"/>
      <c r="H38" s="56"/>
      <c r="I38" s="56"/>
      <c r="J38" s="56"/>
      <c r="K38" s="56"/>
      <c r="L38" s="22"/>
      <c r="M38" s="38"/>
      <c r="N38" s="114"/>
      <c r="O38" s="38"/>
      <c r="P38" s="40" t="s">
        <v>19</v>
      </c>
      <c r="Q38" s="38"/>
      <c r="S38" s="23"/>
    </row>
    <row r="39" spans="2:19" ht="12.75">
      <c r="B39" s="69"/>
      <c r="C39" s="25" t="s">
        <v>33</v>
      </c>
      <c r="D39" s="26">
        <v>345</v>
      </c>
      <c r="E39" s="27">
        <v>37083</v>
      </c>
      <c r="F39" s="101" t="s">
        <v>51</v>
      </c>
      <c r="G39" s="30" t="s">
        <v>52</v>
      </c>
      <c r="H39" s="48">
        <v>6650</v>
      </c>
      <c r="I39" s="142">
        <v>900</v>
      </c>
      <c r="J39" s="49"/>
      <c r="K39" s="50">
        <v>750</v>
      </c>
      <c r="L39" s="49"/>
      <c r="M39" s="51"/>
      <c r="N39" s="115">
        <f>SUM(I39:M39)</f>
        <v>1650</v>
      </c>
      <c r="O39" s="21">
        <v>37134</v>
      </c>
      <c r="P39" s="143">
        <v>1650</v>
      </c>
      <c r="Q39" s="109">
        <v>37073</v>
      </c>
      <c r="S39" s="23"/>
    </row>
    <row r="40" spans="2:19" ht="12.75">
      <c r="B40" s="69"/>
      <c r="C40" s="25" t="s">
        <v>33</v>
      </c>
      <c r="D40" s="26">
        <v>369</v>
      </c>
      <c r="E40" s="27">
        <v>37084</v>
      </c>
      <c r="F40" s="101" t="s">
        <v>48</v>
      </c>
      <c r="G40" s="30" t="s">
        <v>18</v>
      </c>
      <c r="H40" s="48">
        <v>7080</v>
      </c>
      <c r="I40" s="142">
        <v>1080</v>
      </c>
      <c r="J40" s="49"/>
      <c r="K40" s="50"/>
      <c r="L40" s="49"/>
      <c r="M40" s="51"/>
      <c r="N40" s="115">
        <f>SUM(I40:M40)</f>
        <v>1080</v>
      </c>
      <c r="O40" s="21">
        <v>37134</v>
      </c>
      <c r="P40" s="143">
        <v>7080</v>
      </c>
      <c r="Q40" s="109">
        <v>37073</v>
      </c>
      <c r="S40" s="23"/>
    </row>
    <row r="41" spans="2:19" ht="12.75">
      <c r="B41" s="69"/>
      <c r="C41" s="25" t="s">
        <v>33</v>
      </c>
      <c r="D41" s="26">
        <v>480</v>
      </c>
      <c r="E41" s="27">
        <v>37085</v>
      </c>
      <c r="F41" s="101" t="s">
        <v>49</v>
      </c>
      <c r="G41" s="30" t="s">
        <v>28</v>
      </c>
      <c r="H41" s="48">
        <v>10150</v>
      </c>
      <c r="I41" s="142">
        <v>1260</v>
      </c>
      <c r="J41" s="49">
        <v>1890</v>
      </c>
      <c r="K41" s="50"/>
      <c r="L41" s="49"/>
      <c r="M41" s="51"/>
      <c r="N41" s="115">
        <f>SUM(I41:M41)</f>
        <v>3150</v>
      </c>
      <c r="O41" s="21">
        <v>37134</v>
      </c>
      <c r="P41" s="143">
        <v>4000</v>
      </c>
      <c r="Q41" s="109">
        <v>37073</v>
      </c>
      <c r="S41" s="23"/>
    </row>
    <row r="42" spans="2:19" ht="12.75">
      <c r="B42" s="69"/>
      <c r="C42" s="25" t="s">
        <v>33</v>
      </c>
      <c r="D42" s="26">
        <v>4995</v>
      </c>
      <c r="E42" s="27">
        <v>37086</v>
      </c>
      <c r="F42" s="101" t="s">
        <v>17</v>
      </c>
      <c r="G42" s="30" t="s">
        <v>29</v>
      </c>
      <c r="H42" s="48">
        <v>10640</v>
      </c>
      <c r="I42" s="142">
        <v>1440</v>
      </c>
      <c r="J42" s="52"/>
      <c r="K42" s="50">
        <v>1200</v>
      </c>
      <c r="L42" s="49"/>
      <c r="M42" s="51"/>
      <c r="N42" s="115">
        <f>SUM(I42:M42)</f>
        <v>2640</v>
      </c>
      <c r="O42" s="21">
        <v>37134</v>
      </c>
      <c r="P42" s="143" t="s">
        <v>19</v>
      </c>
      <c r="Q42" s="109">
        <v>37073</v>
      </c>
      <c r="S42" s="23"/>
    </row>
    <row r="43" spans="2:19" ht="13.5" thickBot="1">
      <c r="B43" s="73" t="s">
        <v>20</v>
      </c>
      <c r="C43" s="4"/>
      <c r="D43" s="4"/>
      <c r="E43" s="37"/>
      <c r="F43" s="35"/>
      <c r="G43" s="55"/>
      <c r="H43" s="53">
        <f aca="true" t="shared" si="3" ref="H43:N43">SUM(H39:H42)</f>
        <v>34520</v>
      </c>
      <c r="I43" s="53">
        <f t="shared" si="3"/>
        <v>4680</v>
      </c>
      <c r="J43" s="53">
        <f t="shared" si="3"/>
        <v>1890</v>
      </c>
      <c r="K43" s="53">
        <f t="shared" si="3"/>
        <v>1950</v>
      </c>
      <c r="L43" s="53">
        <f t="shared" si="3"/>
        <v>0</v>
      </c>
      <c r="M43" s="53">
        <f t="shared" si="3"/>
        <v>0</v>
      </c>
      <c r="N43" s="53">
        <f t="shared" si="3"/>
        <v>8520</v>
      </c>
      <c r="O43" s="36"/>
      <c r="P43" s="36" t="s">
        <v>19</v>
      </c>
      <c r="Q43" s="110"/>
      <c r="S43" s="23"/>
    </row>
    <row r="44" spans="2:19" ht="13.5" thickTop="1">
      <c r="B44" s="69"/>
      <c r="C44" s="26"/>
      <c r="D44" s="26"/>
      <c r="E44" s="27"/>
      <c r="F44" s="26"/>
      <c r="G44" s="28"/>
      <c r="H44" s="33"/>
      <c r="I44" s="91"/>
      <c r="J44" s="91"/>
      <c r="K44" s="92"/>
      <c r="L44" s="47"/>
      <c r="M44" s="47"/>
      <c r="N44" s="116" t="s">
        <v>19</v>
      </c>
      <c r="O44" s="47"/>
      <c r="P44" s="38"/>
      <c r="Q44" s="38"/>
      <c r="S44" s="23"/>
    </row>
    <row r="45" spans="2:20" ht="13.5" thickBot="1">
      <c r="B45" s="123"/>
      <c r="C45" s="124"/>
      <c r="D45" s="124"/>
      <c r="E45" s="161"/>
      <c r="F45" s="124"/>
      <c r="G45" s="162"/>
      <c r="H45" s="128"/>
      <c r="I45" s="163" t="s">
        <v>19</v>
      </c>
      <c r="J45" s="164"/>
      <c r="K45" s="125"/>
      <c r="L45" s="125"/>
      <c r="M45" s="125"/>
      <c r="N45" s="119"/>
      <c r="O45" s="125"/>
      <c r="P45" s="125"/>
      <c r="Q45" s="125"/>
      <c r="S45" s="11"/>
      <c r="T45" s="12"/>
    </row>
    <row r="47" spans="2:19" ht="16.5" thickBot="1">
      <c r="B47" s="147" t="s">
        <v>50</v>
      </c>
      <c r="C47" s="147"/>
      <c r="D47" s="147"/>
      <c r="E47" s="147"/>
      <c r="F47" s="149"/>
      <c r="G47" s="149"/>
      <c r="H47" s="149"/>
      <c r="I47" s="11"/>
      <c r="J47" s="11"/>
      <c r="K47" s="17"/>
      <c r="L47" s="17"/>
      <c r="M47" s="17"/>
      <c r="N47" s="17"/>
      <c r="O47" s="11"/>
      <c r="P47" s="17"/>
      <c r="Q47" s="17"/>
      <c r="R47" s="17"/>
      <c r="S47" s="17"/>
    </row>
    <row r="48" spans="2:15" ht="12.75">
      <c r="B48" s="160"/>
      <c r="C48" s="157"/>
      <c r="D48" s="157"/>
      <c r="E48" s="157"/>
      <c r="F48" s="157"/>
      <c r="G48" s="157"/>
      <c r="H48" s="157"/>
      <c r="I48" s="122" t="s">
        <v>66</v>
      </c>
      <c r="J48" s="78" t="s">
        <v>43</v>
      </c>
      <c r="K48" s="78" t="s">
        <v>39</v>
      </c>
      <c r="L48" s="78" t="s">
        <v>38</v>
      </c>
      <c r="M48" s="64" t="s">
        <v>36</v>
      </c>
      <c r="N48" s="80" t="s">
        <v>67</v>
      </c>
      <c r="O48" s="4"/>
    </row>
    <row r="49" spans="2:15" ht="15.75">
      <c r="B49" s="151"/>
      <c r="C49" s="152" t="s">
        <v>80</v>
      </c>
      <c r="D49" s="152"/>
      <c r="E49" s="152"/>
      <c r="F49" s="154"/>
      <c r="G49" s="154"/>
      <c r="H49" s="154"/>
      <c r="I49" s="121" t="s">
        <v>12</v>
      </c>
      <c r="J49" s="42" t="s">
        <v>44</v>
      </c>
      <c r="K49" s="42" t="s">
        <v>40</v>
      </c>
      <c r="L49" s="42" t="s">
        <v>41</v>
      </c>
      <c r="M49" s="9" t="s">
        <v>37</v>
      </c>
      <c r="N49" s="81" t="s">
        <v>68</v>
      </c>
      <c r="O49" s="4"/>
    </row>
    <row r="50" spans="2:15" ht="15.75">
      <c r="B50" s="146"/>
      <c r="C50" s="147"/>
      <c r="D50" s="147"/>
      <c r="E50" s="147"/>
      <c r="F50" s="149"/>
      <c r="G50" s="149"/>
      <c r="H50" s="149"/>
      <c r="I50" s="46"/>
      <c r="J50" s="46"/>
      <c r="K50" s="46"/>
      <c r="L50" s="46"/>
      <c r="M50" s="2"/>
      <c r="N50" s="159"/>
      <c r="O50" s="4"/>
    </row>
    <row r="51" spans="2:15" ht="15.75">
      <c r="B51" s="146" t="s">
        <v>63</v>
      </c>
      <c r="C51" s="147"/>
      <c r="D51" s="147"/>
      <c r="E51" s="148"/>
      <c r="F51" s="149"/>
      <c r="G51" s="150"/>
      <c r="H51" s="150"/>
      <c r="I51" s="58">
        <v>37440</v>
      </c>
      <c r="J51" s="59">
        <v>7290</v>
      </c>
      <c r="K51" s="59">
        <v>4800</v>
      </c>
      <c r="L51" s="59">
        <v>15600</v>
      </c>
      <c r="M51" s="59">
        <v>2600</v>
      </c>
      <c r="N51" s="59">
        <f>SUM(I51:M51)</f>
        <v>67730</v>
      </c>
      <c r="O51" s="158"/>
    </row>
    <row r="52" spans="2:15" ht="15.75">
      <c r="B52" s="146" t="s">
        <v>30</v>
      </c>
      <c r="C52" s="147"/>
      <c r="D52" s="147"/>
      <c r="E52" s="148"/>
      <c r="F52" s="149"/>
      <c r="G52" s="150"/>
      <c r="H52" s="150"/>
      <c r="I52" s="58"/>
      <c r="J52" s="58"/>
      <c r="K52" s="58"/>
      <c r="L52" s="57"/>
      <c r="M52" s="57"/>
      <c r="N52" s="94"/>
      <c r="O52" s="54"/>
    </row>
    <row r="53" spans="2:15" ht="15.75">
      <c r="B53" s="146" t="s">
        <v>64</v>
      </c>
      <c r="C53" s="147"/>
      <c r="D53" s="147"/>
      <c r="E53" s="148"/>
      <c r="F53" s="149"/>
      <c r="G53" s="150"/>
      <c r="H53" s="150"/>
      <c r="I53" s="58">
        <f>-I31</f>
        <v>-11520</v>
      </c>
      <c r="J53" s="58">
        <f>-J31</f>
        <v>-7290</v>
      </c>
      <c r="K53" s="58">
        <f>-K31</f>
        <v>-2700</v>
      </c>
      <c r="L53" s="58">
        <f>-L31</f>
        <v>0</v>
      </c>
      <c r="M53" s="57">
        <v>-2600</v>
      </c>
      <c r="N53" s="93">
        <f>SUM(I53:M53)</f>
        <v>-24110</v>
      </c>
      <c r="O53" s="158"/>
    </row>
    <row r="54" spans="2:15" ht="15.75">
      <c r="B54" s="146" t="s">
        <v>45</v>
      </c>
      <c r="C54" s="147"/>
      <c r="D54" s="147"/>
      <c r="E54" s="148"/>
      <c r="F54" s="149"/>
      <c r="G54" s="150"/>
      <c r="H54" s="150"/>
      <c r="I54" s="58"/>
      <c r="J54" s="58"/>
      <c r="K54" s="58"/>
      <c r="L54" s="57"/>
      <c r="M54" s="57"/>
      <c r="N54" s="94"/>
      <c r="O54" s="54"/>
    </row>
    <row r="55" spans="2:15" ht="15.75">
      <c r="B55" s="146" t="s">
        <v>65</v>
      </c>
      <c r="C55" s="147"/>
      <c r="D55" s="147"/>
      <c r="E55" s="148"/>
      <c r="F55" s="149"/>
      <c r="G55" s="150"/>
      <c r="H55" s="150"/>
      <c r="I55" s="58">
        <v>4680</v>
      </c>
      <c r="J55" s="58">
        <v>1890</v>
      </c>
      <c r="K55" s="58">
        <v>1950</v>
      </c>
      <c r="L55" s="58">
        <v>0</v>
      </c>
      <c r="M55" s="57">
        <v>0</v>
      </c>
      <c r="N55" s="93">
        <v>8520</v>
      </c>
      <c r="O55" s="158"/>
    </row>
    <row r="56" spans="2:15" ht="15.75">
      <c r="B56" s="151" t="s">
        <v>19</v>
      </c>
      <c r="C56" s="152"/>
      <c r="D56" s="152"/>
      <c r="E56" s="153" t="s">
        <v>19</v>
      </c>
      <c r="F56" s="154"/>
      <c r="G56" s="154"/>
      <c r="H56" s="154"/>
      <c r="I56" s="58"/>
      <c r="J56" s="58"/>
      <c r="K56" s="42"/>
      <c r="L56" s="60"/>
      <c r="M56" s="57"/>
      <c r="N56" s="98"/>
      <c r="O56" s="4"/>
    </row>
    <row r="57" spans="2:17" ht="16.5" thickBot="1">
      <c r="B57" s="155" t="s">
        <v>32</v>
      </c>
      <c r="C57" s="156"/>
      <c r="D57" s="156"/>
      <c r="E57" s="156"/>
      <c r="F57" s="156"/>
      <c r="G57" s="156"/>
      <c r="H57" s="156"/>
      <c r="I57" s="96">
        <f aca="true" t="shared" si="4" ref="I57:N57">SUM(I50:I56)</f>
        <v>30600</v>
      </c>
      <c r="J57" s="96">
        <f t="shared" si="4"/>
        <v>1890</v>
      </c>
      <c r="K57" s="96">
        <f t="shared" si="4"/>
        <v>4050</v>
      </c>
      <c r="L57" s="96">
        <f t="shared" si="4"/>
        <v>15600</v>
      </c>
      <c r="M57" s="96">
        <f t="shared" si="4"/>
        <v>0</v>
      </c>
      <c r="N57" s="99">
        <f t="shared" si="4"/>
        <v>52140</v>
      </c>
      <c r="O57" s="16"/>
      <c r="P57" s="19"/>
      <c r="Q57" s="19"/>
    </row>
    <row r="58" spans="2:17" ht="12.75">
      <c r="B58" s="15"/>
      <c r="C58" s="4"/>
      <c r="D58" s="4"/>
      <c r="E58" s="4"/>
      <c r="F58" s="4"/>
      <c r="G58" s="4"/>
      <c r="H58" s="4"/>
      <c r="I58" s="4"/>
      <c r="J58" s="16"/>
      <c r="K58" s="16"/>
      <c r="L58" s="16"/>
      <c r="M58" s="16"/>
      <c r="N58" s="16"/>
      <c r="O58" s="16"/>
      <c r="P58" s="19"/>
      <c r="Q58" s="19"/>
    </row>
    <row r="59" spans="2:10" ht="12.75">
      <c r="B59" s="1" t="s">
        <v>55</v>
      </c>
      <c r="C59" s="1"/>
      <c r="D59" s="1"/>
      <c r="E59" s="1"/>
      <c r="F59" s="1"/>
      <c r="G59" s="1"/>
      <c r="H59" s="1"/>
      <c r="I59" s="1"/>
      <c r="J59" s="1"/>
    </row>
    <row r="61" spans="2:12" ht="12.75">
      <c r="B61" s="107" t="s">
        <v>59</v>
      </c>
      <c r="C61" s="107"/>
      <c r="D61" s="107"/>
      <c r="H61" s="107" t="s">
        <v>60</v>
      </c>
      <c r="I61" s="107"/>
      <c r="J61" s="107"/>
      <c r="K61" s="107"/>
      <c r="L61" s="107"/>
    </row>
    <row r="62" spans="2:15" ht="12.75">
      <c r="B62" t="s">
        <v>56</v>
      </c>
      <c r="H62" t="s">
        <v>58</v>
      </c>
      <c r="O62" s="97"/>
    </row>
    <row r="63" spans="2:8" ht="12.75">
      <c r="B63" t="s">
        <v>57</v>
      </c>
      <c r="H63" t="s">
        <v>61</v>
      </c>
    </row>
  </sheetData>
  <mergeCells count="2">
    <mergeCell ref="I23:M23"/>
    <mergeCell ref="I35:M35"/>
  </mergeCells>
  <printOptions/>
  <pageMargins left="0.37" right="0.75" top="0.17" bottom="1" header="0.18" footer="0"/>
  <pageSetup fitToHeight="1" fitToWidth="1" horizontalDpi="600" verticalDpi="600" orientation="landscape" paperSize="131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Impuestos Internos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nsanmart</dc:creator>
  <cp:keywords/>
  <dc:description/>
  <cp:lastModifiedBy>mcajas</cp:lastModifiedBy>
  <cp:lastPrinted>2001-06-29T20:59:53Z</cp:lastPrinted>
  <dcterms:created xsi:type="dcterms:W3CDTF">2001-05-31T22:44:07Z</dcterms:created>
  <dcterms:modified xsi:type="dcterms:W3CDTF">2001-06-29T20:59:58Z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